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10" windowHeight="6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<sst xmlns="http://schemas.openxmlformats.org/spreadsheetml/2006/main" count="79" uniqueCount="78">
  <si>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TOÅNG COÂNG TY HAØNG HAÛI VIEÄT NAM</t>
  </si>
  <si>
    <t>CTY COÅ PHAÀN HAØNG HAÛI SAØI GOØN</t>
  </si>
  <si>
    <t>BAÙO CAÙO TAØI CHÍNH TOÙM TAÉT</t>
  </si>
  <si>
    <t>QUYÙ II/2007</t>
  </si>
  <si>
    <t>BAÛNG CAÂN ÑOÁI KEÁ TOAÙN</t>
  </si>
  <si>
    <t>Ngaøy 30/06/2007</t>
  </si>
  <si>
    <t xml:space="preserve">                                                                                                            (ÑVT: ñoàng)</t>
  </si>
  <si>
    <t>STT</t>
  </si>
  <si>
    <t>Noäi dung</t>
  </si>
  <si>
    <t>Soá dö ñaàu kyø</t>
  </si>
  <si>
    <t>Soá dö cuoái Quyù II/07</t>
  </si>
  <si>
    <t>I</t>
  </si>
  <si>
    <t>Taøi saûn ngaén haïn</t>
  </si>
  <si>
    <t xml:space="preserve">Tieàn vaø caùc khoaûn töông ñöông tieàn </t>
  </si>
  <si>
    <t>Caùc khoaûn ñaàu tö taøi chính ngaén haïn</t>
  </si>
  <si>
    <t>Caùc khoaûn phaûi thu ngaén haïn</t>
  </si>
  <si>
    <t>Haøng toàn kho</t>
  </si>
  <si>
    <t>Taøi saûn ngaén haïn khaùc</t>
  </si>
  <si>
    <t>II</t>
  </si>
  <si>
    <t>Taøi saûn daøi haïn</t>
  </si>
  <si>
    <t>Caùc khoaûn phaûi thu daøi haïn</t>
  </si>
  <si>
    <t xml:space="preserve">Taøi saûn coá ñònh </t>
  </si>
  <si>
    <t>* TSCÑ höõu hình:</t>
  </si>
  <si>
    <t xml:space="preserve">  '- Nguyeân giaù TSCÑ höõu hình</t>
  </si>
  <si>
    <t xml:space="preserve">    '- Giaù trò hao moøn luõy keá TSCÑ höõu hình</t>
  </si>
  <si>
    <t>* TSCÑ voâ hình</t>
  </si>
  <si>
    <t>* TSCÑ thueâ taøi chính</t>
  </si>
  <si>
    <t>* Chi phí XDCB dôû dang</t>
  </si>
  <si>
    <t>Baát ñoäng saûn ñaàu tö</t>
  </si>
  <si>
    <t>Caùc khoaûn ñaàu tö taøi chính daøi haïn</t>
  </si>
  <si>
    <t>Taøi saûn daøi haïn khaùc</t>
  </si>
  <si>
    <t>III</t>
  </si>
  <si>
    <t>Toång taøi saûn</t>
  </si>
  <si>
    <t>IV</t>
  </si>
  <si>
    <t>Nôï phaûi traû</t>
  </si>
  <si>
    <t>Nôï ngaén haïn</t>
  </si>
  <si>
    <t>Nôï daøi haïn</t>
  </si>
  <si>
    <t>V</t>
  </si>
  <si>
    <t>Nguoàn voán chuû sôû höõu</t>
  </si>
  <si>
    <t>Voán chuû sôû höõu</t>
  </si>
  <si>
    <t>- Voán ñaàu tö cuûa chuû sôû höõu</t>
  </si>
  <si>
    <t>- Thaëng dö voán coå phaàn</t>
  </si>
  <si>
    <t>- Coå phieáu quyõ</t>
  </si>
  <si>
    <t>- Cheânh leäch ñaùnh giaù laïi taøi saûn</t>
  </si>
  <si>
    <t>- Cheânh leäch tæ giaù hoái ñoaùi</t>
  </si>
  <si>
    <t>- Caùc quyõ</t>
  </si>
  <si>
    <t>- Lôïi nhuaän chöa phaân phoái</t>
  </si>
  <si>
    <t>- Nguoàn voán ñaàu tö xaây döïng cô baûn</t>
  </si>
  <si>
    <t>Nguoàn kinh phí vaø quyõ khaùc</t>
  </si>
  <si>
    <t>- Quyõ khen thöôûng phuùc lôïi</t>
  </si>
  <si>
    <t>- Nguoàn kinh phí</t>
  </si>
  <si>
    <t>- Nguoàn kinh phí ñaõ hình thaønh TSCÑ</t>
  </si>
  <si>
    <t>VI</t>
  </si>
  <si>
    <t>Toång nguoàn voán</t>
  </si>
  <si>
    <t>KEÁT QUAÛ HOAÏT ÑOÄNG SAÛN XUAÁT KINH DOANH</t>
  </si>
  <si>
    <t>Quyù II Naêm 2007</t>
  </si>
  <si>
    <t>Chæ tieâu</t>
  </si>
  <si>
    <t>Kyø baùo caùo</t>
  </si>
  <si>
    <t>Luyõ keá</t>
  </si>
  <si>
    <t>Doanh thu baùn haøng vaø dòch vuï</t>
  </si>
  <si>
    <t>Caùc khoaûn giaûm tröø doanh thu</t>
  </si>
  <si>
    <t>Doanh thu thuaàn veà haøng baùn vaø dòch vuï</t>
  </si>
  <si>
    <t>Giaù voán haøng baùn</t>
  </si>
  <si>
    <t>Lôïi nhuaän goäp veà baùn haøng vaø dòch vuï</t>
  </si>
  <si>
    <t>Doanh thu hoaït ñoäng taøi chính</t>
  </si>
  <si>
    <t>Chi phí taøi chính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</si>
  <si>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</si>
  <si>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</si>
  <si>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</si>
  <si>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</si>
  <si>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</si>
  <si>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>Lôïi nhuaän khaùc</t>
  </si>
  <si>
    <t>Lôïi nhuaän keá toaùn tröôùc thueá</t>
  </si>
  <si>
    <t xml:space="preserve">Thueá thu nhaäp doanh nghieäp </t>
  </si>
  <si>
    <t>Lôïi nhuaän sau thueá TNDN</t>
  </si>
  <si>
    <t>Ngaøy  18   thaùng    07    naêm   2007</t>
  </si>
  <si>
    <t>Giaùm ñoác</t>
  </si>
  <si>
    <t>Laõi cô baûn treân coå phieáu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</si>
</sst>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"/>
  </numFmts>
  <fonts count="6">
    <font>
      <sz val="11"/>
      <name val="VNI-Times"/>
      <family val="0"/>
    </font>
    <font>
      <sz val="18"/>
      <color indexed="12"/>
      <name val="VNI-Times"/>
      <family val="0"/>
    </font>
    <font>
      <sz val="14"/>
      <color indexed="12"/>
      <name val="VNI-Times"/>
      <family val="0"/>
    </font>
    <font>
      <sz val="12"/>
      <color indexed="12"/>
      <name val="VNI-Times"/>
      <family val="0"/>
    </font>
    <font>
      <b/>
      <sz val="10"/>
      <name val="VNI-Helve"/>
      <family val="0"/>
    </font>
    <font>
      <sz val="10"/>
      <name val="VNI-Helv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0</xdr:row>
      <xdr:rowOff>0</xdr:rowOff>
    </xdr:from>
    <xdr:to>
      <xdr:col>3</xdr:col>
      <xdr:colOff>1866900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114550" y="0"/>
          <a:ext cx="5657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VNI-Times"/>
              <a:ea typeface="VNI-Times"/>
              <a:cs typeface="VNI-Times"/>
            </a:rPr>
            <a:t>COÂNG TY COÅ PHAÀN TM – XNK THIEÂN NAM    
</a:t>
          </a:r>
          <a:r>
            <a:rPr lang="en-US" cap="none" sz="1400" b="0" i="0" u="none" baseline="0">
              <a:solidFill>
                <a:srgbClr val="0000FF"/>
              </a:solidFill>
              <a:latin typeface="VNI-Times"/>
              <a:ea typeface="VNI-Times"/>
              <a:cs typeface="VNI-Times"/>
            </a:rPr>
            <a:t>Ñòa chæ : 432 Lyù Thaùi Toå Q.10 – TP Hoà Chí Minh
</a:t>
          </a:r>
          <a:r>
            <a:rPr lang="en-US" cap="none" sz="1200" b="0" i="0" u="none" baseline="0">
              <a:solidFill>
                <a:srgbClr val="0000FF"/>
              </a:solidFill>
              <a:latin typeface="VNI-Times"/>
              <a:ea typeface="VNI-Times"/>
              <a:cs typeface="VNI-Times"/>
            </a:rPr>
            <a:t>            ÑT : 8348982 - 8348982                                 Fax : 84.8.8348983
            E-mail : tenimex@hcm.fpt.vn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="120" zoomScaleNormal="120" workbookViewId="0" topLeftCell="A1">
      <selection activeCell="A70" sqref="A70:IV70"/>
    </sheetView>
  </sheetViews>
  <sheetFormatPr defaultColWidth="8.796875" defaultRowHeight="14.25"/>
  <cols>
    <col min="1" max="1" width="6" style="2" customWidth="1"/>
    <col min="2" max="2" width="35" style="2" bestFit="1" customWidth="1"/>
    <col min="3" max="3" width="21" style="2" customWidth="1"/>
    <col min="4" max="4" width="19.59765625" style="2" customWidth="1"/>
    <col min="5" max="5" width="17.3984375" style="2" customWidth="1"/>
    <col min="6" max="16384" width="9" style="2" customWidth="1"/>
  </cols>
  <sheetData>
    <row r="1" ht="15.75">
      <c r="A1" s="1" t="s">
        <v>0</v>
      </c>
    </row>
    <row r="2" ht="19.5" customHeight="1">
      <c r="A2" s="1" t="s">
        <v>1</v>
      </c>
    </row>
    <row r="3" ht="19.5" customHeight="1"/>
    <row r="4" ht="19.5" customHeight="1"/>
    <row r="5" spans="1:4" ht="15.75">
      <c r="A5" s="27" t="s">
        <v>2</v>
      </c>
      <c r="B5" s="27"/>
      <c r="C5" s="27"/>
      <c r="D5" s="27"/>
    </row>
    <row r="6" spans="1:4" ht="15.75">
      <c r="A6" s="27" t="s">
        <v>3</v>
      </c>
      <c r="B6" s="27"/>
      <c r="C6" s="27"/>
      <c r="D6" s="27"/>
    </row>
    <row r="7" spans="1:4" ht="15.75">
      <c r="A7" s="27" t="s">
        <v>4</v>
      </c>
      <c r="B7" s="27"/>
      <c r="C7" s="27"/>
      <c r="D7" s="27"/>
    </row>
    <row r="8" spans="1:4" ht="15.75">
      <c r="A8" s="27" t="s">
        <v>5</v>
      </c>
      <c r="B8" s="27"/>
      <c r="C8" s="27"/>
      <c r="D8" s="27"/>
    </row>
    <row r="9" spans="1:3" ht="15.75">
      <c r="A9" s="3" t="s">
        <v>6</v>
      </c>
      <c r="B9" s="3"/>
      <c r="C9" s="3"/>
    </row>
    <row r="10" spans="1:4" ht="15.75">
      <c r="A10" s="4" t="s">
        <v>7</v>
      </c>
      <c r="B10" s="4" t="s">
        <v>8</v>
      </c>
      <c r="C10" s="4" t="s">
        <v>9</v>
      </c>
      <c r="D10" s="4" t="s">
        <v>10</v>
      </c>
    </row>
    <row r="11" spans="1:4" ht="15.75">
      <c r="A11" s="5" t="s">
        <v>11</v>
      </c>
      <c r="B11" s="5" t="s">
        <v>12</v>
      </c>
      <c r="C11" s="6">
        <f>SUM(C12:C16)</f>
        <v>21756120543</v>
      </c>
      <c r="D11" s="6">
        <f>SUM(D12:D16)</f>
        <v>54787932850</v>
      </c>
    </row>
    <row r="12" spans="1:4" ht="15.75">
      <c r="A12" s="7">
        <v>1</v>
      </c>
      <c r="B12" s="7" t="s">
        <v>13</v>
      </c>
      <c r="C12" s="8">
        <v>4397440889</v>
      </c>
      <c r="D12" s="8">
        <v>34894692795</v>
      </c>
    </row>
    <row r="13" spans="1:4" ht="15.75">
      <c r="A13" s="7">
        <v>2</v>
      </c>
      <c r="B13" s="7" t="s">
        <v>14</v>
      </c>
      <c r="C13" s="9"/>
      <c r="D13" s="8">
        <v>2985365380</v>
      </c>
    </row>
    <row r="14" spans="1:4" ht="15.75">
      <c r="A14" s="7">
        <v>3</v>
      </c>
      <c r="B14" s="7" t="s">
        <v>15</v>
      </c>
      <c r="C14" s="8">
        <v>16466766018</v>
      </c>
      <c r="D14" s="8">
        <v>15150878100</v>
      </c>
    </row>
    <row r="15" spans="1:4" ht="15.75">
      <c r="A15" s="7">
        <v>4</v>
      </c>
      <c r="B15" s="7" t="s">
        <v>16</v>
      </c>
      <c r="C15" s="8">
        <v>61839493</v>
      </c>
      <c r="D15" s="8">
        <v>61839493</v>
      </c>
    </row>
    <row r="16" spans="1:4" ht="15.75">
      <c r="A16" s="7">
        <v>5</v>
      </c>
      <c r="B16" s="7" t="s">
        <v>17</v>
      </c>
      <c r="C16" s="8">
        <v>830074143</v>
      </c>
      <c r="D16" s="8">
        <v>1695157082</v>
      </c>
    </row>
    <row r="17" spans="1:4" ht="15.75">
      <c r="A17" s="10" t="s">
        <v>18</v>
      </c>
      <c r="B17" s="10" t="s">
        <v>19</v>
      </c>
      <c r="C17" s="11">
        <f>C18+C19+C27+C28</f>
        <v>12942958650</v>
      </c>
      <c r="D17" s="11">
        <f>D18+D19+D27+D28</f>
        <v>27359916389</v>
      </c>
    </row>
    <row r="18" spans="1:4" ht="15.75">
      <c r="A18" s="12">
        <v>1</v>
      </c>
      <c r="B18" s="12" t="s">
        <v>20</v>
      </c>
      <c r="C18" s="8"/>
      <c r="D18" s="13"/>
    </row>
    <row r="19" spans="1:4" ht="15.75">
      <c r="A19" s="7">
        <v>2</v>
      </c>
      <c r="B19" s="7" t="s">
        <v>21</v>
      </c>
      <c r="C19" s="8">
        <f>C20+C25</f>
        <v>11348785265</v>
      </c>
      <c r="D19" s="8">
        <f>D20+D25</f>
        <v>25653062913</v>
      </c>
    </row>
    <row r="20" spans="1:4" ht="15.75">
      <c r="A20" s="7"/>
      <c r="B20" s="7" t="s">
        <v>22</v>
      </c>
      <c r="C20" s="8">
        <f>C21+C22</f>
        <v>11348785265</v>
      </c>
      <c r="D20" s="8">
        <f>D21+D22</f>
        <v>16056654042</v>
      </c>
    </row>
    <row r="21" spans="1:4" ht="15.75">
      <c r="A21" s="7"/>
      <c r="B21" s="7" t="s">
        <v>23</v>
      </c>
      <c r="C21" s="8">
        <v>17506076789</v>
      </c>
      <c r="D21" s="8">
        <v>22965347295</v>
      </c>
    </row>
    <row r="22" spans="1:4" ht="15.75">
      <c r="A22" s="7"/>
      <c r="B22" s="7" t="s">
        <v>24</v>
      </c>
      <c r="C22" s="14">
        <v>-6157291524</v>
      </c>
      <c r="D22" s="14">
        <v>-6908693253</v>
      </c>
    </row>
    <row r="23" spans="1:4" ht="15.75">
      <c r="A23" s="7"/>
      <c r="B23" s="7" t="s">
        <v>25</v>
      </c>
      <c r="C23" s="14"/>
      <c r="D23" s="14"/>
    </row>
    <row r="24" spans="1:4" ht="15.75">
      <c r="A24" s="7"/>
      <c r="B24" s="7" t="s">
        <v>26</v>
      </c>
      <c r="C24" s="14"/>
      <c r="D24" s="14"/>
    </row>
    <row r="25" spans="1:4" ht="15.75">
      <c r="A25" s="7"/>
      <c r="B25" s="7" t="s">
        <v>27</v>
      </c>
      <c r="C25" s="14"/>
      <c r="D25" s="14">
        <v>9596408871</v>
      </c>
    </row>
    <row r="26" spans="1:4" ht="15.75">
      <c r="A26" s="7">
        <v>3</v>
      </c>
      <c r="B26" s="7" t="s">
        <v>28</v>
      </c>
      <c r="C26" s="14"/>
      <c r="D26" s="14"/>
    </row>
    <row r="27" spans="1:4" ht="15.75">
      <c r="A27" s="7">
        <v>4</v>
      </c>
      <c r="B27" s="7" t="s">
        <v>29</v>
      </c>
      <c r="C27" s="8">
        <v>1500000000</v>
      </c>
      <c r="D27" s="8">
        <v>1500000000</v>
      </c>
    </row>
    <row r="28" spans="1:4" ht="15.75">
      <c r="A28" s="15">
        <v>5</v>
      </c>
      <c r="B28" s="15" t="s">
        <v>30</v>
      </c>
      <c r="C28" s="16">
        <v>94173385</v>
      </c>
      <c r="D28" s="16">
        <v>206853476</v>
      </c>
    </row>
    <row r="29" spans="1:4" ht="15.75">
      <c r="A29" s="4" t="s">
        <v>31</v>
      </c>
      <c r="B29" s="4" t="s">
        <v>32</v>
      </c>
      <c r="C29" s="17">
        <f>C11+C17</f>
        <v>34699079193</v>
      </c>
      <c r="D29" s="17">
        <f>D11+D17</f>
        <v>82147849239</v>
      </c>
    </row>
    <row r="30" spans="1:4" ht="15.75">
      <c r="A30" s="10" t="s">
        <v>33</v>
      </c>
      <c r="B30" s="10" t="s">
        <v>34</v>
      </c>
      <c r="C30" s="11">
        <f>C31+C32</f>
        <v>14219049744</v>
      </c>
      <c r="D30" s="11">
        <f>D31+D32</f>
        <v>25543930744</v>
      </c>
    </row>
    <row r="31" spans="1:4" ht="15.75">
      <c r="A31" s="7">
        <v>1</v>
      </c>
      <c r="B31" s="7" t="s">
        <v>35</v>
      </c>
      <c r="C31" s="8">
        <v>14101549744</v>
      </c>
      <c r="D31" s="8">
        <v>15722930744</v>
      </c>
    </row>
    <row r="32" spans="1:4" ht="15.75">
      <c r="A32" s="7">
        <v>2</v>
      </c>
      <c r="B32" s="7" t="s">
        <v>36</v>
      </c>
      <c r="C32" s="8">
        <v>117500000</v>
      </c>
      <c r="D32" s="8">
        <v>9821000000</v>
      </c>
    </row>
    <row r="33" spans="1:4" ht="15.75">
      <c r="A33" s="10" t="s">
        <v>37</v>
      </c>
      <c r="B33" s="10" t="s">
        <v>38</v>
      </c>
      <c r="C33" s="11">
        <f>C34+C43</f>
        <v>20480029449</v>
      </c>
      <c r="D33" s="11">
        <f>D34+D43</f>
        <v>56603918495</v>
      </c>
    </row>
    <row r="34" spans="1:4" ht="15.75">
      <c r="A34" s="7">
        <v>1</v>
      </c>
      <c r="B34" s="7" t="s">
        <v>39</v>
      </c>
      <c r="C34" s="8">
        <f>SUM(C35:C41)</f>
        <v>20479150331</v>
      </c>
      <c r="D34" s="8">
        <f>SUM(D35:D41)</f>
        <v>56322523627</v>
      </c>
    </row>
    <row r="35" spans="1:4" ht="15.75">
      <c r="A35" s="7"/>
      <c r="B35" s="18" t="s">
        <v>40</v>
      </c>
      <c r="C35" s="8">
        <v>14000000000</v>
      </c>
      <c r="D35" s="8">
        <v>30000000000</v>
      </c>
    </row>
    <row r="36" spans="1:4" ht="15.75">
      <c r="A36" s="7"/>
      <c r="B36" s="18" t="s">
        <v>41</v>
      </c>
      <c r="C36" s="8"/>
      <c r="D36" s="8">
        <v>18812260000</v>
      </c>
    </row>
    <row r="37" spans="1:4" ht="15.75">
      <c r="A37" s="7"/>
      <c r="B37" s="18" t="s">
        <v>42</v>
      </c>
      <c r="C37" s="8"/>
      <c r="D37" s="8"/>
    </row>
    <row r="38" spans="1:4" ht="15.75">
      <c r="A38" s="7"/>
      <c r="B38" s="18" t="s">
        <v>43</v>
      </c>
      <c r="C38" s="8"/>
      <c r="D38" s="8"/>
    </row>
    <row r="39" spans="1:4" ht="15.75">
      <c r="A39" s="7"/>
      <c r="B39" s="18" t="s">
        <v>44</v>
      </c>
      <c r="C39" s="8"/>
      <c r="D39" s="8"/>
    </row>
    <row r="40" spans="1:4" ht="15.75">
      <c r="A40" s="7"/>
      <c r="B40" s="18" t="s">
        <v>45</v>
      </c>
      <c r="C40" s="8">
        <f>2664732504+372226585</f>
        <v>3036959089</v>
      </c>
      <c r="D40" s="8">
        <f>3448573746+550576585</f>
        <v>3999150331</v>
      </c>
    </row>
    <row r="41" spans="1:4" ht="15.75">
      <c r="A41" s="7"/>
      <c r="B41" s="18" t="s">
        <v>46</v>
      </c>
      <c r="C41" s="8">
        <v>3442191242</v>
      </c>
      <c r="D41" s="8">
        <v>3511113296</v>
      </c>
    </row>
    <row r="42" spans="1:4" ht="15.75">
      <c r="A42" s="7"/>
      <c r="B42" s="18" t="s">
        <v>47</v>
      </c>
      <c r="C42" s="8"/>
      <c r="D42" s="8"/>
    </row>
    <row r="43" spans="1:4" ht="15.75">
      <c r="A43" s="7">
        <v>2</v>
      </c>
      <c r="B43" s="18" t="s">
        <v>48</v>
      </c>
      <c r="C43" s="8">
        <f>C44</f>
        <v>879118</v>
      </c>
      <c r="D43" s="14">
        <f>D44</f>
        <v>281394868</v>
      </c>
    </row>
    <row r="44" spans="1:4" ht="15.75">
      <c r="A44" s="7"/>
      <c r="B44" s="18" t="s">
        <v>49</v>
      </c>
      <c r="C44" s="8">
        <v>879118</v>
      </c>
      <c r="D44" s="14">
        <v>281394868</v>
      </c>
    </row>
    <row r="45" spans="1:4" ht="15.75">
      <c r="A45" s="7"/>
      <c r="B45" s="18" t="s">
        <v>50</v>
      </c>
      <c r="C45" s="8"/>
      <c r="D45" s="8"/>
    </row>
    <row r="46" spans="1:4" ht="15.75">
      <c r="A46" s="7"/>
      <c r="B46" s="18" t="s">
        <v>51</v>
      </c>
      <c r="C46" s="8"/>
      <c r="D46" s="8"/>
    </row>
    <row r="47" spans="1:4" ht="15.75">
      <c r="A47" s="4" t="s">
        <v>52</v>
      </c>
      <c r="B47" s="4" t="s">
        <v>53</v>
      </c>
      <c r="C47" s="17">
        <f>C30+C33</f>
        <v>34699079193</v>
      </c>
      <c r="D47" s="17">
        <f>D30+D33</f>
        <v>82147849239</v>
      </c>
    </row>
    <row r="48" spans="1:4" ht="15.75">
      <c r="A48" s="19"/>
      <c r="B48" s="19"/>
      <c r="C48" s="20"/>
      <c r="D48" s="20"/>
    </row>
    <row r="50" spans="1:4" ht="15.75">
      <c r="A50" s="27" t="s">
        <v>54</v>
      </c>
      <c r="B50" s="27"/>
      <c r="C50" s="27"/>
      <c r="D50" s="27"/>
    </row>
    <row r="51" spans="1:4" ht="15.75">
      <c r="A51" s="28" t="s">
        <v>55</v>
      </c>
      <c r="B51" s="28"/>
      <c r="C51" s="28"/>
      <c r="D51" s="28"/>
    </row>
    <row r="52" spans="1:4" ht="15.75">
      <c r="A52" s="4" t="s">
        <v>7</v>
      </c>
      <c r="B52" s="4" t="s">
        <v>56</v>
      </c>
      <c r="C52" s="4" t="s">
        <v>57</v>
      </c>
      <c r="D52" s="4" t="s">
        <v>58</v>
      </c>
    </row>
    <row r="53" spans="1:4" ht="15.75">
      <c r="A53" s="21">
        <v>1</v>
      </c>
      <c r="B53" s="22" t="s">
        <v>59</v>
      </c>
      <c r="C53" s="23">
        <v>24361083587</v>
      </c>
      <c r="D53" s="23">
        <v>44540652824</v>
      </c>
    </row>
    <row r="54" spans="1:4" ht="15.75">
      <c r="A54" s="24">
        <v>2</v>
      </c>
      <c r="B54" s="7" t="s">
        <v>60</v>
      </c>
      <c r="C54" s="8"/>
      <c r="D54" s="8"/>
    </row>
    <row r="55" spans="1:4" ht="15.75">
      <c r="A55" s="24">
        <v>3</v>
      </c>
      <c r="B55" s="7" t="s">
        <v>61</v>
      </c>
      <c r="C55" s="8">
        <f>C53</f>
        <v>24361083587</v>
      </c>
      <c r="D55" s="8">
        <f>D53</f>
        <v>44540652824</v>
      </c>
    </row>
    <row r="56" spans="1:4" ht="15.75">
      <c r="A56" s="24">
        <v>4</v>
      </c>
      <c r="B56" s="7" t="s">
        <v>62</v>
      </c>
      <c r="C56" s="8">
        <v>20422216619</v>
      </c>
      <c r="D56" s="8">
        <v>36320242123</v>
      </c>
    </row>
    <row r="57" spans="1:4" ht="15.75">
      <c r="A57" s="24">
        <v>5</v>
      </c>
      <c r="B57" s="7" t="s">
        <v>63</v>
      </c>
      <c r="C57" s="8">
        <f>C55-C56</f>
        <v>3938866968</v>
      </c>
      <c r="D57" s="8">
        <f>D53-D56</f>
        <v>8220410701</v>
      </c>
    </row>
    <row r="58" spans="1:4" ht="15.75">
      <c r="A58" s="24">
        <v>6</v>
      </c>
      <c r="B58" s="7" t="s">
        <v>64</v>
      </c>
      <c r="C58" s="8">
        <v>489428879</v>
      </c>
      <c r="D58" s="8">
        <v>554497693</v>
      </c>
    </row>
    <row r="59" spans="1:4" ht="15.75">
      <c r="A59" s="24">
        <v>7</v>
      </c>
      <c r="B59" s="7" t="s">
        <v>65</v>
      </c>
      <c r="C59" s="8"/>
      <c r="D59" s="8">
        <v>11868404</v>
      </c>
    </row>
    <row r="60" spans="1:4" ht="15.75">
      <c r="A60" s="24">
        <v>8</v>
      </c>
      <c r="B60" s="7" t="s">
        <v>66</v>
      </c>
      <c r="C60" s="8"/>
      <c r="D60" s="8"/>
    </row>
    <row r="61" spans="1:4" ht="15.75">
      <c r="A61" s="24">
        <v>9</v>
      </c>
      <c r="B61" s="7" t="s">
        <v>67</v>
      </c>
      <c r="C61" s="8">
        <v>2194999650</v>
      </c>
      <c r="D61" s="8">
        <v>5460279481</v>
      </c>
    </row>
    <row r="62" spans="1:4" ht="15.75">
      <c r="A62" s="24">
        <v>10</v>
      </c>
      <c r="B62" s="7" t="s">
        <v>68</v>
      </c>
      <c r="C62" s="8">
        <f>C57+C58-C59-C61</f>
        <v>2233296197</v>
      </c>
      <c r="D62" s="8">
        <f>D57+D58-D59-D61</f>
        <v>3302760509</v>
      </c>
    </row>
    <row r="63" spans="1:4" ht="15.75">
      <c r="A63" s="24">
        <v>11</v>
      </c>
      <c r="B63" s="7" t="s">
        <v>69</v>
      </c>
      <c r="C63" s="8">
        <v>88433751</v>
      </c>
      <c r="D63" s="8">
        <v>241488475</v>
      </c>
    </row>
    <row r="64" spans="1:4" ht="15.75">
      <c r="A64" s="24">
        <v>12</v>
      </c>
      <c r="B64" s="7" t="s">
        <v>70</v>
      </c>
      <c r="C64" s="8">
        <v>202388</v>
      </c>
      <c r="D64" s="8">
        <v>202388</v>
      </c>
    </row>
    <row r="65" spans="1:4" ht="15.75">
      <c r="A65" s="24">
        <v>13</v>
      </c>
      <c r="B65" s="7" t="s">
        <v>71</v>
      </c>
      <c r="C65" s="8">
        <f>C63-C64</f>
        <v>88231363</v>
      </c>
      <c r="D65" s="8">
        <f>D63-D64</f>
        <v>241286087</v>
      </c>
    </row>
    <row r="66" spans="1:4" ht="15.75">
      <c r="A66" s="24">
        <v>14</v>
      </c>
      <c r="B66" s="7" t="s">
        <v>72</v>
      </c>
      <c r="C66" s="8">
        <f>C62+C65</f>
        <v>2321527560</v>
      </c>
      <c r="D66" s="8">
        <f>D62+D65</f>
        <v>3544046596</v>
      </c>
    </row>
    <row r="67" spans="1:4" ht="15.75">
      <c r="A67" s="24">
        <v>15</v>
      </c>
      <c r="B67" s="7" t="s">
        <v>73</v>
      </c>
      <c r="C67" s="8">
        <f>C66*14%</f>
        <v>325013858.40000004</v>
      </c>
      <c r="D67" s="8">
        <f>D66*14%</f>
        <v>496166523.44000006</v>
      </c>
    </row>
    <row r="68" spans="1:4" ht="15.75">
      <c r="A68" s="24">
        <v>16</v>
      </c>
      <c r="B68" s="7" t="s">
        <v>74</v>
      </c>
      <c r="C68" s="8">
        <f>C66-C67</f>
        <v>1996513701.6</v>
      </c>
      <c r="D68" s="8">
        <v>3047880073</v>
      </c>
    </row>
    <row r="69" spans="1:4" ht="15.75">
      <c r="A69" s="24">
        <v>17</v>
      </c>
      <c r="B69" s="7" t="s">
        <v>77</v>
      </c>
      <c r="C69" s="8">
        <f>C68/3000000</f>
        <v>665.5045672</v>
      </c>
      <c r="D69" s="8">
        <f>D68/3000000</f>
        <v>1015.9600243333333</v>
      </c>
    </row>
    <row r="70" spans="1:4" ht="15.75">
      <c r="A70" s="24"/>
      <c r="B70" s="7"/>
      <c r="C70" s="8"/>
      <c r="D70" s="8"/>
    </row>
    <row r="71" spans="1:4" ht="15.75">
      <c r="A71" s="25"/>
      <c r="B71" s="25"/>
      <c r="C71" s="26"/>
      <c r="D71" s="26"/>
    </row>
    <row r="74" spans="3:4" ht="15.75">
      <c r="C74" s="29" t="s">
        <v>75</v>
      </c>
      <c r="D74" s="29"/>
    </row>
    <row r="75" spans="3:4" ht="15.75">
      <c r="C75" s="29" t="s">
        <v>76</v>
      </c>
      <c r="D75" s="29"/>
    </row>
  </sheetData>
  <mergeCells count="8">
    <mergeCell ref="A5:D5"/>
    <mergeCell ref="A6:D6"/>
    <mergeCell ref="A7:D7"/>
    <mergeCell ref="A8:D8"/>
    <mergeCell ref="A50:D50"/>
    <mergeCell ref="A51:D51"/>
    <mergeCell ref="C74:D74"/>
    <mergeCell ref="C75:D7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14664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Kim</dc:creator>
  <cp:keywords/>
  <dc:description/>
  <cp:lastModifiedBy>huongquynhnk</cp:lastModifiedBy>
  <cp:lastPrinted>2007-07-23T07:45:22Z</cp:lastPrinted>
  <dcterms:created xsi:type="dcterms:W3CDTF">2007-07-18T06:46:10Z</dcterms:created>
  <dcterms:modified xsi:type="dcterms:W3CDTF">2007-07-24T10:03:19Z</dcterms:modified>
  <cp:category/>
  <cp:version/>
  <cp:contentType/>
  <cp:contentStatus/>
</cp:coreProperties>
</file>